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dochody 2010" sheetId="9" r:id="rId1"/>
  </sheets>
  <calcPr calcId="125725"/>
</workbook>
</file>

<file path=xl/calcChain.xml><?xml version="1.0" encoding="utf-8"?>
<calcChain xmlns="http://schemas.openxmlformats.org/spreadsheetml/2006/main">
  <c r="G109" i="9"/>
  <c r="F109"/>
  <c r="E109"/>
  <c r="G107"/>
  <c r="G106" s="1"/>
  <c r="F107"/>
  <c r="F106" s="1"/>
  <c r="E107"/>
  <c r="E106" s="1"/>
  <c r="G99"/>
  <c r="F99"/>
  <c r="E99"/>
  <c r="G96"/>
  <c r="F96"/>
  <c r="E96"/>
  <c r="G82"/>
  <c r="G76" s="1"/>
  <c r="F82"/>
  <c r="G71"/>
  <c r="G41"/>
  <c r="G40" s="1"/>
  <c r="F41"/>
  <c r="F40" s="1"/>
  <c r="E41"/>
  <c r="E40" s="1"/>
  <c r="G26"/>
  <c r="F26"/>
  <c r="E26"/>
  <c r="G18"/>
  <c r="G17" s="1"/>
  <c r="F18"/>
  <c r="F17" s="1"/>
  <c r="E17"/>
  <c r="E18"/>
  <c r="G14"/>
  <c r="G13" s="1"/>
  <c r="F14"/>
  <c r="F13" s="1"/>
  <c r="E14"/>
  <c r="E13" s="1"/>
  <c r="F85" l="1"/>
  <c r="E85"/>
  <c r="F92"/>
  <c r="G94"/>
  <c r="F94"/>
  <c r="E94"/>
  <c r="E92"/>
  <c r="G89"/>
  <c r="G84" s="1"/>
  <c r="F89"/>
  <c r="E89"/>
  <c r="G11"/>
  <c r="F11"/>
  <c r="E11"/>
  <c r="F29"/>
  <c r="F28" s="1"/>
  <c r="E21"/>
  <c r="E20" s="1"/>
  <c r="E10"/>
  <c r="G10"/>
  <c r="F10"/>
  <c r="F21"/>
  <c r="F20" s="1"/>
  <c r="G21"/>
  <c r="G20" s="1"/>
  <c r="E29"/>
  <c r="E28" s="1"/>
  <c r="E32"/>
  <c r="F32"/>
  <c r="E35"/>
  <c r="F35"/>
  <c r="E38"/>
  <c r="E37" s="1"/>
  <c r="F38"/>
  <c r="F37" s="1"/>
  <c r="E44"/>
  <c r="F44"/>
  <c r="E47"/>
  <c r="F47"/>
  <c r="G47"/>
  <c r="E54"/>
  <c r="F54"/>
  <c r="G54"/>
  <c r="E63"/>
  <c r="F63"/>
  <c r="G63"/>
  <c r="E68"/>
  <c r="F68"/>
  <c r="G68"/>
  <c r="E72"/>
  <c r="F72"/>
  <c r="E74"/>
  <c r="F74"/>
  <c r="E77"/>
  <c r="F77"/>
  <c r="E79"/>
  <c r="F79"/>
  <c r="E82"/>
  <c r="G103"/>
  <c r="E104"/>
  <c r="E103" s="1"/>
  <c r="F104"/>
  <c r="F103" s="1"/>
  <c r="E71" l="1"/>
  <c r="F76"/>
  <c r="F84"/>
  <c r="E84"/>
  <c r="F71"/>
  <c r="E76"/>
  <c r="G43"/>
  <c r="F43"/>
  <c r="E43"/>
  <c r="F31"/>
  <c r="E31"/>
</calcChain>
</file>

<file path=xl/sharedStrings.xml><?xml version="1.0" encoding="utf-8"?>
<sst xmlns="http://schemas.openxmlformats.org/spreadsheetml/2006/main" count="153" uniqueCount="108">
  <si>
    <t>Dział</t>
  </si>
  <si>
    <t>Oświata i wychowanie</t>
  </si>
  <si>
    <t>x</t>
  </si>
  <si>
    <t>Administracja publiczna</t>
  </si>
  <si>
    <t>Różne rozliczenia</t>
  </si>
  <si>
    <t>Gospodarka mieszkaniowa</t>
  </si>
  <si>
    <t>Paragraf</t>
  </si>
  <si>
    <t>0470</t>
  </si>
  <si>
    <t>0750</t>
  </si>
  <si>
    <t>0490</t>
  </si>
  <si>
    <t>0310</t>
  </si>
  <si>
    <t>0320</t>
  </si>
  <si>
    <t>0330</t>
  </si>
  <si>
    <t>0340</t>
  </si>
  <si>
    <t>0350</t>
  </si>
  <si>
    <t>0360</t>
  </si>
  <si>
    <t>0430</t>
  </si>
  <si>
    <t>0500</t>
  </si>
  <si>
    <t>0910</t>
  </si>
  <si>
    <t>0410</t>
  </si>
  <si>
    <t>0480</t>
  </si>
  <si>
    <t>0010</t>
  </si>
  <si>
    <t>0020</t>
  </si>
  <si>
    <t>0830</t>
  </si>
  <si>
    <t>2010</t>
  </si>
  <si>
    <t>pozostałe odsetki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</si>
  <si>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</si>
  <si>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</si>
  <si>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</si>
  <si>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</si>
  <si>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</si>
  <si>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</si>
  <si>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wpływy z opłat za zezwolenia na sprzedaż alkoholu</t>
  </si>
  <si>
    <t>podatek od spadków i darowizn</t>
  </si>
  <si>
    <t>podatek od czynności cywilnoprawnych</t>
  </si>
  <si>
    <t>0920</t>
  </si>
  <si>
    <t>subwencje ogólne z budżetu państwa</t>
  </si>
  <si>
    <t>wpływy z usług</t>
  </si>
  <si>
    <t>Rozdział</t>
  </si>
  <si>
    <t>Gospodarka gruntami i nieruchomościami</t>
  </si>
  <si>
    <t>Cmentarze</t>
  </si>
  <si>
    <t>Część równoważąca subwencji ogólnej dla gmin</t>
  </si>
  <si>
    <t>Przedszkola</t>
  </si>
  <si>
    <t>Ośrodki Pomocy społecznej</t>
  </si>
  <si>
    <t>Załącznik Nr 1</t>
  </si>
  <si>
    <t>Działalność usługowa</t>
  </si>
  <si>
    <t>Pozostała działalność</t>
  </si>
  <si>
    <t>Dochody budżetu Gminy Kołbaskowo</t>
  </si>
  <si>
    <t>Dochody ogółem</t>
  </si>
  <si>
    <t>Żródło dochodów</t>
  </si>
  <si>
    <t>Wpływy z podatku dochodowego od osób fizycznych</t>
  </si>
  <si>
    <t xml:space="preserve">                       z   tego:</t>
  </si>
  <si>
    <t>dochody bieżace</t>
  </si>
  <si>
    <t>dochody majątkowe</t>
  </si>
  <si>
    <t>dotacje celowe otrzymane z budżetu państwa na realizację zadań bieżących z zakresu administracji rządowej oraz innych zadań zleconych gminie(związkom gmin) ustawami</t>
  </si>
  <si>
    <t>Urzędy naczelnych organów władzy państwowej,kontroli i ochrony prawa oraz sądownictwa</t>
  </si>
  <si>
    <t xml:space="preserve">Urzędy naczelnych organów władzy państwowej,kontroli i ochrony prawa </t>
  </si>
  <si>
    <t>Dochody od osób prawnych, od osób fizycznych i od innych jednostek nie posiadających osobowości prawnej oraz wydatki związane z ich poborem</t>
  </si>
  <si>
    <t>podatek od działalności gospodarczej osób fizycznych opłacany w formie karty podatkowej</t>
  </si>
  <si>
    <t>odsetki od nieterminowych wpłat z tytułu podatków i opłat</t>
  </si>
  <si>
    <t>wpływy z innych lokalnych opłat pobieranych przez jednostki samorządu terytorialnego na podstawie odrębnych ustaw</t>
  </si>
  <si>
    <t>Wpływy z innych opłat stanowiących dochody jednostek samorządu terytorialnego na podstawie ustaw</t>
  </si>
  <si>
    <t>Udziały gmin w podatkach stanowiacych dochód budżetu państwa</t>
  </si>
  <si>
    <t>Część oświatowa subwencji ogólnej dla jednostek samorządu terytorialnego</t>
  </si>
  <si>
    <t>dotacje celowe otrzymane z gminy na zadania bieżące realizowane na podstawie porozumień(umów) między jst</t>
  </si>
  <si>
    <t>Zasiłki i pomoc w naturze oraz składki na ubezpieczenia emerytalne i rentowe</t>
  </si>
  <si>
    <t>dotacje celowe otrzymane z budżetu państwa na realizację zadań bieżących gmin( związków gmin)</t>
  </si>
  <si>
    <t>dochody z najmu i dzierżawy składników majątkowych Skarbu Państwa jednostek samorządu terytorialnego lub innych jednostek zaliczanych do sektora finansów publicznych oraz innych umów o podobnym charakterze</t>
  </si>
  <si>
    <t>Urzędy wojewódzkie</t>
  </si>
  <si>
    <t>wpływy z opłat za zarząd, użytkowanie i użytkowanie wieczyste nieruchomości</t>
  </si>
  <si>
    <t>Wpływy z podatku rolnego ,podatku leśnego,podatku od czynności cywilnoprawnych, podatków i opłat lokalnych od osób prawnych i innych jednostek organizacyjnych</t>
  </si>
  <si>
    <t xml:space="preserve">Plan </t>
  </si>
  <si>
    <t>010</t>
  </si>
  <si>
    <t>Rolnictwo i łowiectwo</t>
  </si>
  <si>
    <t>wpływy z opłaty skarbowej</t>
  </si>
  <si>
    <t>wpływy z opłaty targowej</t>
  </si>
  <si>
    <t>0460</t>
  </si>
  <si>
    <t>wpływy z opłaty eksploatacyjnej</t>
  </si>
  <si>
    <t>Szkoły podstawowe</t>
  </si>
  <si>
    <t>dochody jednostek samorządu terytorialnego związane z realizacją zadań z zakresu administracji rządowej oraz innych zadań zleconych ustawami</t>
  </si>
  <si>
    <t>Pozostałe zadania w zakresie polityki społecznej</t>
  </si>
  <si>
    <t>środki otrzymane od pozostałych jednostek zaliczanych do sektora finansów publicznych na realizację zadań bieżących jednostek zaliczanych do sektora finansów publicznych</t>
  </si>
  <si>
    <t>Rady  Gminy Kołbaskowo</t>
  </si>
  <si>
    <t>0770</t>
  </si>
  <si>
    <t>Składki na ubezpieczenia zdrowotne opłacane za osoby pobierające niektóre świadczenia z pomocy społecznej , niektóre świadczenia rodzinne oraz za osoby uczestniczące w zajęciach w centrum integracji społecznej</t>
  </si>
  <si>
    <t>01095</t>
  </si>
  <si>
    <t>wpłaty z tytułu odpłatnego nabycia prawa własności oraz prawa użytkowania wieczystego nieruchomości</t>
  </si>
  <si>
    <t>Zasiłki stałe</t>
  </si>
  <si>
    <t>0980</t>
  </si>
  <si>
    <t>wpływy z tyt. zwrotów wypłaconych świadczeń z funduszu alimentacyjnego</t>
  </si>
  <si>
    <t xml:space="preserve">do uchwały Nr </t>
  </si>
  <si>
    <t>z dnia .</t>
  </si>
  <si>
    <t xml:space="preserve">                          na 2011 r.</t>
  </si>
  <si>
    <t>Transport i łaczność</t>
  </si>
  <si>
    <t>Drogi publiczne gminne</t>
  </si>
  <si>
    <t>Dotacje celowe w ramach programów finansowanych z udziałem środków europejskich oraz środków , o których mowa w art..5 ust.1 pkt 3 oraz ust.3 pkt.5 i 6 ustawy , lub płatności w ramach budżetu środków europejskich</t>
  </si>
  <si>
    <t>Dotacje celowe otrzymane z budżetu państwa  na realizację inwestycji i zakupów inwestycyjnych  własnych gmin( związków gmin)</t>
  </si>
  <si>
    <t>Turystyka</t>
  </si>
  <si>
    <t>Dotacje otrzymane z państwowych  funduszy celowych na finansowanie lub dofinansowanie kosztów realizacji inwestycji i zakupów inwestycyjnych jednostek sektora finansów publicznych</t>
  </si>
  <si>
    <t>Bezpieczeństwo i ochrona przeciw pożarowa</t>
  </si>
  <si>
    <t>Ochotnicze straże pożarne</t>
  </si>
  <si>
    <t>Gimnazja</t>
  </si>
  <si>
    <t xml:space="preserve">Pomoc społeczna </t>
  </si>
  <si>
    <t>Gospodarka komunalna i ochrona środowiska</t>
  </si>
  <si>
    <t xml:space="preserve">Wpływy i wydatki związane z gromadzeniem środków z opłat i kar za korzystanie ze środowiska </t>
  </si>
  <si>
    <t>0690</t>
  </si>
  <si>
    <t>wpływy z różnych opłat</t>
  </si>
  <si>
    <t>Świadczenia rodzinne ,świadczenia z funduszu alimentacyjnego oraz składki na ubezpieczenia emerytalne i rentowe z ubezpieczenia społecznego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</si>
</sst>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1" xfId="0" applyFont="1" applyBorder="1"/>
    <xf numFmtId="0" fontId="1" fillId="0" borderId="2" xfId="0" applyFont="1" applyBorder="1"/>
    <xf numFmtId="0" fontId="0" fillId="0" borderId="3" xfId="0" quotePrefix="1" applyBorder="1" applyAlignment="1">
      <alignment horizontal="right"/>
    </xf>
    <xf numFmtId="0" fontId="0" fillId="0" borderId="7" xfId="0" quotePrefix="1" applyBorder="1" applyAlignment="1">
      <alignment horizontal="right"/>
    </xf>
    <xf numFmtId="0" fontId="0" fillId="0" borderId="7" xfId="0" applyBorder="1"/>
    <xf numFmtId="0" fontId="1" fillId="0" borderId="8" xfId="0" applyFont="1" applyBorder="1"/>
    <xf numFmtId="0" fontId="1" fillId="0" borderId="1" xfId="0" applyFont="1" applyBorder="1"/>
    <xf numFmtId="0" fontId="2" fillId="0" borderId="7" xfId="0" quotePrefix="1" applyFont="1" applyBorder="1" applyAlignment="1">
      <alignment horizontal="right"/>
    </xf>
    <xf numFmtId="0" fontId="0" fillId="0" borderId="9" xfId="0" applyBorder="1"/>
    <xf numFmtId="0" fontId="0" fillId="0" borderId="1" xfId="0" applyBorder="1"/>
    <xf numFmtId="0" fontId="0" fillId="0" borderId="0" xfId="0" applyBorder="1"/>
    <xf numFmtId="0" fontId="0" fillId="0" borderId="10" xfId="0" applyBorder="1"/>
    <xf numFmtId="0" fontId="1" fillId="0" borderId="11" xfId="0" applyFont="1" applyBorder="1"/>
    <xf numFmtId="0" fontId="0" fillId="0" borderId="1" xfId="0" quotePrefix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/>
    <xf numFmtId="0" fontId="1" fillId="0" borderId="12" xfId="0" applyFont="1" applyBorder="1"/>
    <xf numFmtId="0" fontId="0" fillId="0" borderId="13" xfId="0" applyBorder="1"/>
    <xf numFmtId="0" fontId="2" fillId="0" borderId="13" xfId="0" applyFont="1" applyBorder="1"/>
    <xf numFmtId="0" fontId="2" fillId="0" borderId="14" xfId="0" applyFont="1" applyBorder="1"/>
    <xf numFmtId="0" fontId="0" fillId="0" borderId="14" xfId="0" applyBorder="1"/>
    <xf numFmtId="0" fontId="0" fillId="0" borderId="13" xfId="0" applyBorder="1" applyAlignment="1">
      <alignment horizontal="right"/>
    </xf>
    <xf numFmtId="0" fontId="0" fillId="0" borderId="13" xfId="0" quotePrefix="1" applyBorder="1"/>
    <xf numFmtId="0" fontId="1" fillId="0" borderId="15" xfId="0" applyFont="1" applyBorder="1"/>
    <xf numFmtId="0" fontId="1" fillId="0" borderId="16" xfId="0" applyFont="1" applyBorder="1"/>
    <xf numFmtId="3" fontId="0" fillId="0" borderId="0" xfId="0" applyNumberFormat="1"/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0" fillId="0" borderId="0" xfId="0" quotePrefix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quotePrefix="1" applyBorder="1"/>
    <xf numFmtId="0" fontId="0" fillId="0" borderId="17" xfId="0" applyBorder="1"/>
    <xf numFmtId="0" fontId="0" fillId="0" borderId="18" xfId="0" applyBorder="1"/>
    <xf numFmtId="0" fontId="1" fillId="0" borderId="9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3" xfId="0" quotePrefix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2" xfId="0" quotePrefix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2" xfId="0" quotePrefix="1" applyBorder="1" applyAlignment="1">
      <alignment horizontal="right"/>
    </xf>
    <xf numFmtId="0" fontId="0" fillId="0" borderId="26" xfId="0" applyBorder="1"/>
    <xf numFmtId="0" fontId="0" fillId="0" borderId="28" xfId="0" applyBorder="1"/>
    <xf numFmtId="0" fontId="2" fillId="0" borderId="29" xfId="0" applyFont="1" applyBorder="1" applyAlignment="1">
      <alignment wrapText="1"/>
    </xf>
    <xf numFmtId="0" fontId="2" fillId="0" borderId="29" xfId="0" applyFont="1" applyBorder="1"/>
    <xf numFmtId="0" fontId="2" fillId="0" borderId="30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28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23" xfId="0" applyBorder="1" applyAlignment="1">
      <alignment wrapText="1"/>
    </xf>
    <xf numFmtId="0" fontId="2" fillId="0" borderId="28" xfId="0" applyFont="1" applyBorder="1"/>
    <xf numFmtId="0" fontId="0" fillId="0" borderId="14" xfId="0" quotePrefix="1" applyBorder="1" applyAlignment="1">
      <alignment horizontal="right"/>
    </xf>
    <xf numFmtId="0" fontId="0" fillId="0" borderId="30" xfId="0" applyBorder="1" applyAlignment="1">
      <alignment wrapText="1"/>
    </xf>
    <xf numFmtId="0" fontId="0" fillId="0" borderId="28" xfId="0" quotePrefix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14" xfId="0" applyBorder="1" applyAlignment="1">
      <alignment horizontal="right"/>
    </xf>
    <xf numFmtId="0" fontId="0" fillId="0" borderId="32" xfId="0" applyBorder="1"/>
    <xf numFmtId="0" fontId="0" fillId="0" borderId="23" xfId="0" applyBorder="1"/>
    <xf numFmtId="0" fontId="0" fillId="0" borderId="32" xfId="0" applyBorder="1" applyAlignment="1">
      <alignment wrapText="1"/>
    </xf>
    <xf numFmtId="0" fontId="2" fillId="0" borderId="26" xfId="0" quotePrefix="1" applyFont="1" applyBorder="1" applyAlignment="1">
      <alignment horizontal="right"/>
    </xf>
    <xf numFmtId="0" fontId="2" fillId="0" borderId="31" xfId="0" applyFont="1" applyBorder="1"/>
    <xf numFmtId="0" fontId="2" fillId="0" borderId="33" xfId="0" applyFont="1" applyBorder="1"/>
    <xf numFmtId="0" fontId="2" fillId="0" borderId="32" xfId="0" applyFont="1" applyBorder="1"/>
    <xf numFmtId="0" fontId="2" fillId="0" borderId="34" xfId="0" applyFont="1" applyBorder="1" applyAlignment="1">
      <alignment wrapText="1"/>
    </xf>
    <xf numFmtId="0" fontId="0" fillId="0" borderId="26" xfId="0" quotePrefix="1" applyBorder="1"/>
    <xf numFmtId="0" fontId="1" fillId="0" borderId="8" xfId="0" quotePrefix="1" applyFont="1" applyBorder="1"/>
    <xf numFmtId="0" fontId="1" fillId="0" borderId="12" xfId="0" applyFont="1" applyFill="1" applyBorder="1"/>
    <xf numFmtId="0" fontId="0" fillId="0" borderId="28" xfId="0" quotePrefix="1" applyBorder="1"/>
    <xf numFmtId="0" fontId="1" fillId="0" borderId="5" xfId="0" quotePrefix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36" xfId="0" applyBorder="1"/>
    <xf numFmtId="0" fontId="4" fillId="0" borderId="37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0" borderId="43" xfId="0" applyNumberFormat="1" applyFont="1" applyBorder="1"/>
    <xf numFmtId="3" fontId="0" fillId="0" borderId="28" xfId="0" applyNumberFormat="1" applyBorder="1"/>
    <xf numFmtId="3" fontId="0" fillId="0" borderId="31" xfId="0" applyNumberFormat="1" applyBorder="1"/>
    <xf numFmtId="3" fontId="0" fillId="0" borderId="39" xfId="0" applyNumberFormat="1" applyBorder="1"/>
    <xf numFmtId="3" fontId="0" fillId="0" borderId="7" xfId="0" applyNumberFormat="1" applyBorder="1"/>
    <xf numFmtId="3" fontId="0" fillId="0" borderId="17" xfId="0" applyNumberFormat="1" applyBorder="1"/>
    <xf numFmtId="3" fontId="0" fillId="0" borderId="41" xfId="0" applyNumberFormat="1" applyBorder="1"/>
    <xf numFmtId="3" fontId="0" fillId="0" borderId="3" xfId="0" applyNumberFormat="1" applyBorder="1"/>
    <xf numFmtId="3" fontId="0" fillId="0" borderId="14" xfId="0" applyNumberFormat="1" applyBorder="1"/>
    <xf numFmtId="3" fontId="0" fillId="0" borderId="40" xfId="0" applyNumberFormat="1" applyBorder="1"/>
    <xf numFmtId="3" fontId="1" fillId="0" borderId="2" xfId="0" applyNumberFormat="1" applyFont="1" applyBorder="1"/>
    <xf numFmtId="3" fontId="1" fillId="0" borderId="27" xfId="0" applyNumberFormat="1" applyFont="1" applyBorder="1"/>
    <xf numFmtId="3" fontId="1" fillId="0" borderId="38" xfId="0" applyNumberFormat="1" applyFont="1" applyBorder="1"/>
    <xf numFmtId="3" fontId="1" fillId="0" borderId="44" xfId="0" applyNumberFormat="1" applyFont="1" applyBorder="1"/>
    <xf numFmtId="3" fontId="0" fillId="0" borderId="35" xfId="0" applyNumberFormat="1" applyBorder="1"/>
    <xf numFmtId="3" fontId="0" fillId="0" borderId="42" xfId="0" applyNumberFormat="1" applyBorder="1"/>
    <xf numFmtId="3" fontId="0" fillId="0" borderId="45" xfId="0" applyNumberFormat="1" applyBorder="1"/>
    <xf numFmtId="3" fontId="1" fillId="0" borderId="8" xfId="0" applyNumberFormat="1" applyFont="1" applyBorder="1"/>
    <xf numFmtId="3" fontId="0" fillId="0" borderId="13" xfId="0" applyNumberFormat="1" applyBorder="1"/>
    <xf numFmtId="3" fontId="0" fillId="0" borderId="1" xfId="0" applyNumberFormat="1" applyBorder="1"/>
    <xf numFmtId="3" fontId="2" fillId="0" borderId="28" xfId="0" applyNumberFormat="1" applyFont="1" applyBorder="1"/>
    <xf numFmtId="3" fontId="2" fillId="0" borderId="39" xfId="0" applyNumberFormat="1" applyFont="1" applyBorder="1"/>
    <xf numFmtId="3" fontId="2" fillId="0" borderId="1" xfId="0" applyNumberFormat="1" applyFont="1" applyBorder="1"/>
    <xf numFmtId="3" fontId="2" fillId="0" borderId="41" xfId="0" applyNumberFormat="1" applyFont="1" applyBorder="1"/>
    <xf numFmtId="3" fontId="0" fillId="0" borderId="0" xfId="0" applyNumberFormat="1" applyBorder="1"/>
    <xf numFmtId="0" fontId="1" fillId="2" borderId="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46" xfId="0" applyFill="1" applyBorder="1"/>
    <xf numFmtId="3" fontId="1" fillId="0" borderId="44" xfId="0" applyNumberFormat="1" applyFont="1" applyBorder="1" applyAlignment="1">
      <alignment horizontal="right"/>
    </xf>
    <xf numFmtId="0" fontId="1" fillId="0" borderId="9" xfId="0" quotePrefix="1" applyFont="1" applyBorder="1" applyAlignment="1">
      <alignment horizontal="right"/>
    </xf>
    <xf numFmtId="0" fontId="0" fillId="0" borderId="28" xfId="0" quotePrefix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3" fontId="1" fillId="0" borderId="28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0" fillId="0" borderId="23" xfId="0" applyNumberFormat="1" applyBorder="1"/>
    <xf numFmtId="0" fontId="2" fillId="0" borderId="3" xfId="0" applyFont="1" applyBorder="1" applyAlignment="1">
      <alignment horizontal="right"/>
    </xf>
    <xf numFmtId="0" fontId="2" fillId="0" borderId="22" xfId="0" applyFont="1" applyBorder="1" applyAlignment="1">
      <alignment wrapText="1"/>
    </xf>
    <xf numFmtId="0" fontId="0" fillId="0" borderId="14" xfId="0" applyFont="1" applyBorder="1"/>
    <xf numFmtId="0" fontId="0" fillId="0" borderId="34" xfId="0" applyFont="1" applyBorder="1" applyAlignment="1">
      <alignment horizontal="right"/>
    </xf>
    <xf numFmtId="3" fontId="0" fillId="0" borderId="14" xfId="0" applyNumberFormat="1" applyFont="1" applyBorder="1"/>
    <xf numFmtId="0" fontId="2" fillId="0" borderId="35" xfId="0" applyFont="1" applyBorder="1" applyAlignment="1">
      <alignment horizontal="right"/>
    </xf>
    <xf numFmtId="0" fontId="2" fillId="0" borderId="47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49" xfId="0" applyFont="1" applyBorder="1" applyAlignment="1">
      <alignment wrapText="1"/>
    </xf>
    <xf numFmtId="3" fontId="0" fillId="0" borderId="48" xfId="0" applyNumberFormat="1" applyBorder="1"/>
    <xf numFmtId="0" fontId="2" fillId="0" borderId="35" xfId="0" quotePrefix="1" applyFont="1" applyBorder="1" applyAlignment="1">
      <alignment horizontal="right"/>
    </xf>
    <xf numFmtId="3" fontId="0" fillId="0" borderId="40" xfId="0" applyNumberFormat="1" applyFont="1" applyBorder="1"/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8" xfId="0" quotePrefix="1" applyFont="1" applyBorder="1" applyAlignment="1">
      <alignment horizontal="right"/>
    </xf>
    <xf numFmtId="0" fontId="6" fillId="0" borderId="12" xfId="0" applyFont="1" applyBorder="1" applyAlignment="1">
      <alignment wrapText="1"/>
    </xf>
    <xf numFmtId="3" fontId="6" fillId="0" borderId="8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8" xfId="0" quotePrefix="1" applyFont="1" applyBorder="1" applyAlignment="1">
      <alignment horizontal="right"/>
    </xf>
    <xf numFmtId="0" fontId="0" fillId="0" borderId="29" xfId="0" applyBorder="1" applyAlignment="1">
      <alignment wrapText="1"/>
    </xf>
    <xf numFmtId="3" fontId="2" fillId="0" borderId="28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7" fillId="0" borderId="49" xfId="0" applyFont="1" applyBorder="1" applyAlignment="1">
      <alignment wrapText="1"/>
    </xf>
    <xf numFmtId="3" fontId="2" fillId="0" borderId="35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0" fontId="2" fillId="0" borderId="3" xfId="0" quotePrefix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right"/>
    </xf>
    <xf numFmtId="0" fontId="6" fillId="0" borderId="16" xfId="0" applyFont="1" applyBorder="1" applyAlignment="1">
      <alignment wrapText="1"/>
    </xf>
    <xf numFmtId="3" fontId="6" fillId="0" borderId="2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3" fontId="0" fillId="0" borderId="43" xfId="0" applyNumberFormat="1" applyBorder="1"/>
    <xf numFmtId="0" fontId="0" fillId="0" borderId="34" xfId="0" quotePrefix="1" applyBorder="1" applyAlignment="1">
      <alignment horizontal="right"/>
    </xf>
    <xf numFmtId="0" fontId="0" fillId="0" borderId="35" xfId="0" quotePrefix="1" applyBorder="1" applyAlignment="1">
      <alignment horizontal="right"/>
    </xf>
    <xf numFmtId="0" fontId="0" fillId="0" borderId="49" xfId="0" applyBorder="1" applyAlignment="1">
      <alignment wrapText="1"/>
    </xf>
    <xf numFmtId="3" fontId="0" fillId="0" borderId="49" xfId="0" applyNumberFormat="1" applyBorder="1"/>
    <xf numFmtId="0" fontId="6" fillId="0" borderId="11" xfId="0" applyFont="1" applyBorder="1"/>
    <xf numFmtId="0" fontId="6" fillId="0" borderId="8" xfId="0" applyFont="1" applyBorder="1"/>
    <xf numFmtId="3" fontId="6" fillId="0" borderId="8" xfId="0" applyNumberFormat="1" applyFont="1" applyBorder="1"/>
    <xf numFmtId="3" fontId="6" fillId="0" borderId="44" xfId="0" applyNumberFormat="1" applyFont="1" applyBorder="1"/>
    <xf numFmtId="0" fontId="8" fillId="0" borderId="49" xfId="0" applyFont="1" applyBorder="1" applyAlignment="1">
      <alignment wrapText="1"/>
    </xf>
    <xf numFmtId="0" fontId="0" fillId="0" borderId="49" xfId="0" applyBorder="1"/>
    <xf numFmtId="0" fontId="0" fillId="0" borderId="34" xfId="0" quotePrefix="1" applyBorder="1"/>
    <xf numFmtId="0" fontId="0" fillId="0" borderId="35" xfId="0" quotePrefix="1" applyBorder="1"/>
    <xf numFmtId="0" fontId="0" fillId="0" borderId="3" xfId="0" quotePrefix="1" applyBorder="1"/>
    <xf numFmtId="0" fontId="2" fillId="0" borderId="18" xfId="0" applyFont="1" applyBorder="1" applyAlignment="1">
      <alignment wrapText="1"/>
    </xf>
    <xf numFmtId="3" fontId="0" fillId="0" borderId="18" xfId="0" applyNumberFormat="1" applyBorder="1"/>
    <xf numFmtId="3" fontId="0" fillId="0" borderId="22" xfId="0" applyNumberFormat="1" applyBorder="1"/>
    <xf numFmtId="0" fontId="1" fillId="0" borderId="50" xfId="0" applyFont="1" applyBorder="1"/>
    <xf numFmtId="0" fontId="0" fillId="0" borderId="35" xfId="0" applyBorder="1"/>
    <xf numFmtId="0" fontId="0" fillId="0" borderId="47" xfId="0" quotePrefix="1" applyBorder="1"/>
    <xf numFmtId="0" fontId="0" fillId="0" borderId="51" xfId="0" applyBorder="1" applyAlignment="1">
      <alignment wrapText="1"/>
    </xf>
    <xf numFmtId="0" fontId="6" fillId="0" borderId="16" xfId="0" applyFont="1" applyBorder="1"/>
    <xf numFmtId="0" fontId="6" fillId="0" borderId="2" xfId="0" quotePrefix="1" applyFont="1" applyBorder="1"/>
    <xf numFmtId="3" fontId="6" fillId="0" borderId="2" xfId="0" applyNumberFormat="1" applyFont="1" applyBorder="1"/>
    <xf numFmtId="0" fontId="2" fillId="0" borderId="23" xfId="0" applyFont="1" applyBorder="1" applyAlignment="1">
      <alignment wrapText="1"/>
    </xf>
    <xf numFmtId="0" fontId="0" fillId="0" borderId="33" xfId="0" applyBorder="1"/>
    <xf numFmtId="0" fontId="6" fillId="0" borderId="15" xfId="0" applyFont="1" applyBorder="1"/>
    <xf numFmtId="3" fontId="6" fillId="0" borderId="38" xfId="0" applyNumberFormat="1" applyFont="1" applyBorder="1"/>
    <xf numFmtId="0" fontId="0" fillId="0" borderId="52" xfId="0" applyBorder="1"/>
    <xf numFmtId="0" fontId="1" fillId="2" borderId="2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3"/>
  <sheetViews>
    <sheetView tabSelected="1" view="pageLayout" topLeftCell="A86" workbookViewId="0">
      <selection activeCell="I86" sqref="I86"/>
    </sheetView>
  </sheetViews>
  <sheetFormatPr defaultRowHeight="12.75"/>
  <cols>
    <col min="1" max="1" width="6.42578125" customWidth="1"/>
    <col min="4" max="4" width="48.7109375" customWidth="1"/>
    <col min="5" max="5" width="17.140625" customWidth="1"/>
    <col min="6" max="6" width="14.140625" customWidth="1"/>
    <col min="7" max="7" width="14" customWidth="1"/>
  </cols>
  <sheetData>
    <row r="2" spans="1:7">
      <c r="F2" t="s">
        <v>44</v>
      </c>
    </row>
    <row r="3" spans="1:7" ht="15.75">
      <c r="D3" s="37" t="s">
        <v>47</v>
      </c>
      <c r="F3" t="s">
        <v>90</v>
      </c>
    </row>
    <row r="4" spans="1:7" ht="15.75">
      <c r="D4" s="38" t="s">
        <v>92</v>
      </c>
      <c r="F4" t="s">
        <v>82</v>
      </c>
      <c r="G4" s="39"/>
    </row>
    <row r="5" spans="1:7" ht="13.5" customHeight="1">
      <c r="D5" s="37"/>
      <c r="F5" t="s">
        <v>91</v>
      </c>
    </row>
    <row r="6" spans="1:7" ht="16.5" thickBot="1">
      <c r="D6" s="38"/>
    </row>
    <row r="7" spans="1:7" ht="13.5" thickBot="1">
      <c r="A7" s="195"/>
      <c r="B7" s="196"/>
      <c r="C7" s="197"/>
      <c r="D7" s="118"/>
      <c r="E7" s="197"/>
      <c r="F7" s="119" t="s">
        <v>51</v>
      </c>
      <c r="G7" s="120"/>
    </row>
    <row r="8" spans="1:7" ht="33.75" customHeight="1" thickBot="1">
      <c r="A8" s="198" t="s">
        <v>0</v>
      </c>
      <c r="B8" s="199" t="s">
        <v>38</v>
      </c>
      <c r="C8" s="200" t="s">
        <v>6</v>
      </c>
      <c r="D8" s="199" t="s">
        <v>49</v>
      </c>
      <c r="E8" s="200" t="s">
        <v>71</v>
      </c>
      <c r="F8" s="201" t="s">
        <v>52</v>
      </c>
      <c r="G8" s="202" t="s">
        <v>53</v>
      </c>
    </row>
    <row r="9" spans="1:7" ht="14.25" customHeight="1">
      <c r="A9" s="54">
        <v>1</v>
      </c>
      <c r="B9" s="55">
        <v>2</v>
      </c>
      <c r="C9" s="48">
        <v>3</v>
      </c>
      <c r="D9" s="49">
        <v>4</v>
      </c>
      <c r="E9" s="48">
        <v>5</v>
      </c>
      <c r="F9" s="48">
        <v>6</v>
      </c>
      <c r="G9" s="88">
        <v>7</v>
      </c>
    </row>
    <row r="10" spans="1:7" ht="14.25" customHeight="1" thickBot="1">
      <c r="A10" s="85" t="s">
        <v>72</v>
      </c>
      <c r="B10" s="53"/>
      <c r="C10" s="51"/>
      <c r="D10" s="52" t="s">
        <v>73</v>
      </c>
      <c r="E10" s="91">
        <f>E12</f>
        <v>6500000</v>
      </c>
      <c r="F10" s="91">
        <f>F12</f>
        <v>0</v>
      </c>
      <c r="G10" s="121">
        <f>G12</f>
        <v>6500000</v>
      </c>
    </row>
    <row r="11" spans="1:7" ht="14.25" customHeight="1" thickBot="1">
      <c r="A11" s="122"/>
      <c r="B11" s="123" t="s">
        <v>85</v>
      </c>
      <c r="C11" s="124"/>
      <c r="D11" s="125" t="s">
        <v>46</v>
      </c>
      <c r="E11" s="126">
        <f>E12</f>
        <v>6500000</v>
      </c>
      <c r="F11" s="126">
        <f t="shared" ref="F11:G11" si="0">F12</f>
        <v>0</v>
      </c>
      <c r="G11" s="127">
        <f t="shared" si="0"/>
        <v>6500000</v>
      </c>
    </row>
    <row r="12" spans="1:7" ht="32.25" customHeight="1" thickTop="1">
      <c r="A12" s="86"/>
      <c r="B12" s="50"/>
      <c r="C12" s="8" t="s">
        <v>83</v>
      </c>
      <c r="D12" s="62" t="s">
        <v>86</v>
      </c>
      <c r="E12" s="89">
        <v>6500000</v>
      </c>
      <c r="F12" s="89">
        <v>0</v>
      </c>
      <c r="G12" s="90">
        <v>6500000</v>
      </c>
    </row>
    <row r="13" spans="1:7" ht="18" customHeight="1" thickBot="1">
      <c r="A13" s="143">
        <v>600</v>
      </c>
      <c r="B13" s="144"/>
      <c r="C13" s="145"/>
      <c r="D13" s="146" t="s">
        <v>93</v>
      </c>
      <c r="E13" s="147">
        <f>E14</f>
        <v>2391600</v>
      </c>
      <c r="F13" s="147">
        <f t="shared" ref="F13:G13" si="1">F14</f>
        <v>0</v>
      </c>
      <c r="G13" s="148">
        <f t="shared" si="1"/>
        <v>2391600</v>
      </c>
    </row>
    <row r="14" spans="1:7" ht="17.25" customHeight="1" thickBot="1">
      <c r="A14" s="141"/>
      <c r="B14" s="149">
        <v>60016</v>
      </c>
      <c r="C14" s="150"/>
      <c r="D14" s="151" t="s">
        <v>94</v>
      </c>
      <c r="E14" s="152">
        <f>SUM(E15:E16)</f>
        <v>2391600</v>
      </c>
      <c r="F14" s="152">
        <f t="shared" ref="F14:G14" si="2">SUM(F15:F16)</f>
        <v>0</v>
      </c>
      <c r="G14" s="153">
        <f t="shared" si="2"/>
        <v>2391600</v>
      </c>
    </row>
    <row r="15" spans="1:7" ht="51.75" customHeight="1" thickTop="1">
      <c r="A15" s="141"/>
      <c r="B15" s="142"/>
      <c r="C15" s="139">
        <v>6207</v>
      </c>
      <c r="D15" s="137" t="s">
        <v>95</v>
      </c>
      <c r="E15" s="155">
        <v>572200</v>
      </c>
      <c r="F15" s="155"/>
      <c r="G15" s="156">
        <v>572200</v>
      </c>
    </row>
    <row r="16" spans="1:7" ht="37.5" customHeight="1">
      <c r="A16" s="141"/>
      <c r="B16" s="142"/>
      <c r="C16" s="157">
        <v>6330</v>
      </c>
      <c r="D16" s="44" t="s">
        <v>96</v>
      </c>
      <c r="E16" s="158">
        <v>1819400</v>
      </c>
      <c r="F16" s="158"/>
      <c r="G16" s="159">
        <v>1819400</v>
      </c>
    </row>
    <row r="17" spans="1:7" ht="21.75" customHeight="1" thickBot="1">
      <c r="A17" s="160">
        <v>630</v>
      </c>
      <c r="B17" s="161"/>
      <c r="C17" s="162"/>
      <c r="D17" s="163" t="s">
        <v>97</v>
      </c>
      <c r="E17" s="164">
        <f>E18</f>
        <v>1906813</v>
      </c>
      <c r="F17" s="164">
        <f t="shared" ref="F17:G17" si="3">F18</f>
        <v>0</v>
      </c>
      <c r="G17" s="165">
        <f t="shared" si="3"/>
        <v>1906813</v>
      </c>
    </row>
    <row r="18" spans="1:7" ht="26.25" customHeight="1" thickBot="1">
      <c r="A18" s="141"/>
      <c r="B18" s="149">
        <v>63095</v>
      </c>
      <c r="C18" s="150"/>
      <c r="D18" s="151" t="s">
        <v>46</v>
      </c>
      <c r="E18" s="152">
        <f>E19</f>
        <v>1906813</v>
      </c>
      <c r="F18" s="152">
        <f t="shared" ref="F18:G18" si="4">F19</f>
        <v>0</v>
      </c>
      <c r="G18" s="153">
        <f t="shared" si="4"/>
        <v>1906813</v>
      </c>
    </row>
    <row r="19" spans="1:7" ht="52.5" customHeight="1" thickTop="1">
      <c r="A19" s="141"/>
      <c r="B19" s="142"/>
      <c r="C19" s="139">
        <v>6207</v>
      </c>
      <c r="D19" s="137" t="s">
        <v>95</v>
      </c>
      <c r="E19" s="155">
        <v>1906813</v>
      </c>
      <c r="F19" s="155"/>
      <c r="G19" s="156">
        <v>1906813</v>
      </c>
    </row>
    <row r="20" spans="1:7" ht="13.5" thickBot="1">
      <c r="A20" s="16">
        <v>700</v>
      </c>
      <c r="B20" s="7"/>
      <c r="C20" s="7"/>
      <c r="D20" s="28" t="s">
        <v>5</v>
      </c>
      <c r="E20" s="92">
        <f>E21+E26</f>
        <v>1411575</v>
      </c>
      <c r="F20" s="92">
        <f t="shared" ref="F20:G20" si="5">F21+F26</f>
        <v>315000</v>
      </c>
      <c r="G20" s="93">
        <f t="shared" si="5"/>
        <v>1096575</v>
      </c>
    </row>
    <row r="21" spans="1:7" ht="13.5" thickBot="1">
      <c r="A21" s="36"/>
      <c r="B21" s="66">
        <v>70005</v>
      </c>
      <c r="C21" s="66"/>
      <c r="D21" s="60" t="s">
        <v>39</v>
      </c>
      <c r="E21" s="95">
        <f>SUM(E22:E25)</f>
        <v>321200</v>
      </c>
      <c r="F21" s="95">
        <f>SUM(F22:F25)</f>
        <v>315000</v>
      </c>
      <c r="G21" s="96">
        <f>SUM(G22:G25)</f>
        <v>6200</v>
      </c>
    </row>
    <row r="22" spans="1:7" ht="26.25" thickTop="1">
      <c r="A22" s="9"/>
      <c r="B22" s="10"/>
      <c r="C22" s="4" t="s">
        <v>7</v>
      </c>
      <c r="D22" s="65" t="s">
        <v>69</v>
      </c>
      <c r="E22" s="97">
        <v>100000</v>
      </c>
      <c r="F22" s="98">
        <v>100000</v>
      </c>
      <c r="G22" s="99">
        <v>0</v>
      </c>
    </row>
    <row r="23" spans="1:7" ht="51">
      <c r="A23" s="9"/>
      <c r="B23" s="10"/>
      <c r="C23" s="3" t="s">
        <v>8</v>
      </c>
      <c r="D23" s="43" t="s">
        <v>67</v>
      </c>
      <c r="E23" s="97">
        <v>210000</v>
      </c>
      <c r="F23" s="97">
        <v>210000</v>
      </c>
      <c r="G23" s="108">
        <v>0</v>
      </c>
    </row>
    <row r="24" spans="1:7" ht="25.5">
      <c r="A24" s="9"/>
      <c r="B24" s="10"/>
      <c r="C24" s="8" t="s">
        <v>83</v>
      </c>
      <c r="D24" s="62" t="s">
        <v>86</v>
      </c>
      <c r="E24" s="97">
        <v>6200</v>
      </c>
      <c r="F24" s="98">
        <v>0</v>
      </c>
      <c r="G24" s="99">
        <v>6200</v>
      </c>
    </row>
    <row r="25" spans="1:7" ht="25.5">
      <c r="A25" s="87"/>
      <c r="B25" s="57"/>
      <c r="C25" s="56" t="s">
        <v>18</v>
      </c>
      <c r="D25" s="43" t="s">
        <v>59</v>
      </c>
      <c r="E25" s="97">
        <v>5000</v>
      </c>
      <c r="F25" s="98">
        <v>5000</v>
      </c>
      <c r="G25" s="99">
        <v>0</v>
      </c>
    </row>
    <row r="26" spans="1:7" ht="13.5" thickBot="1">
      <c r="A26" s="9"/>
      <c r="B26" s="21">
        <v>70095</v>
      </c>
      <c r="C26" s="167"/>
      <c r="D26" s="68" t="s">
        <v>46</v>
      </c>
      <c r="E26" s="101">
        <f>E27</f>
        <v>1090375</v>
      </c>
      <c r="F26" s="101">
        <f t="shared" ref="F26:G26" si="6">F27</f>
        <v>0</v>
      </c>
      <c r="G26" s="102">
        <f t="shared" si="6"/>
        <v>1090375</v>
      </c>
    </row>
    <row r="27" spans="1:7" ht="51.75" thickTop="1">
      <c r="A27" s="9"/>
      <c r="B27" s="10"/>
      <c r="C27" s="168">
        <v>6260</v>
      </c>
      <c r="D27" s="169" t="s">
        <v>98</v>
      </c>
      <c r="E27" s="107">
        <v>1090375</v>
      </c>
      <c r="F27" s="107">
        <v>0</v>
      </c>
      <c r="G27" s="138">
        <v>1090375</v>
      </c>
    </row>
    <row r="28" spans="1:7" ht="13.5" thickBot="1">
      <c r="A28" s="16">
        <v>710</v>
      </c>
      <c r="B28" s="2"/>
      <c r="C28" s="2"/>
      <c r="D28" s="25" t="s">
        <v>45</v>
      </c>
      <c r="E28" s="103">
        <f>E29</f>
        <v>2500</v>
      </c>
      <c r="F28" s="104">
        <f>F29</f>
        <v>2500</v>
      </c>
      <c r="G28" s="105">
        <v>0</v>
      </c>
    </row>
    <row r="29" spans="1:7" ht="13.5" thickBot="1">
      <c r="A29" s="36"/>
      <c r="B29" s="66">
        <v>71035</v>
      </c>
      <c r="C29" s="66"/>
      <c r="D29" s="60" t="s">
        <v>40</v>
      </c>
      <c r="E29" s="94">
        <f>SUM(E30:E30)</f>
        <v>2500</v>
      </c>
      <c r="F29" s="94">
        <f>SUM(F30:F30)</f>
        <v>2500</v>
      </c>
      <c r="G29" s="96">
        <v>0</v>
      </c>
    </row>
    <row r="30" spans="1:7" ht="13.5" thickTop="1">
      <c r="A30" s="36"/>
      <c r="B30" s="1"/>
      <c r="C30" s="4" t="s">
        <v>23</v>
      </c>
      <c r="D30" s="34" t="s">
        <v>37</v>
      </c>
      <c r="E30" s="97">
        <v>2500</v>
      </c>
      <c r="F30" s="97">
        <v>2500</v>
      </c>
      <c r="G30" s="99">
        <v>0</v>
      </c>
    </row>
    <row r="31" spans="1:7" ht="13.5" thickBot="1">
      <c r="A31" s="16">
        <v>750</v>
      </c>
      <c r="B31" s="2"/>
      <c r="C31" s="15"/>
      <c r="D31" s="25" t="s">
        <v>3</v>
      </c>
      <c r="E31" s="103">
        <f>E32+E35</f>
        <v>285030</v>
      </c>
      <c r="F31" s="103">
        <f>F32+F35</f>
        <v>285030</v>
      </c>
      <c r="G31" s="106">
        <v>0</v>
      </c>
    </row>
    <row r="32" spans="1:7" ht="13.5" thickBot="1">
      <c r="A32" s="9"/>
      <c r="B32" s="58">
        <v>75011</v>
      </c>
      <c r="C32" s="69"/>
      <c r="D32" s="70" t="s">
        <v>68</v>
      </c>
      <c r="E32" s="94">
        <f>SUM(E33:E34)</f>
        <v>85030</v>
      </c>
      <c r="F32" s="94">
        <f>SUM(F33:F34)</f>
        <v>85030</v>
      </c>
      <c r="G32" s="96">
        <v>0</v>
      </c>
    </row>
    <row r="33" spans="1:7" ht="51.75" thickTop="1">
      <c r="A33" s="9"/>
      <c r="B33" s="10"/>
      <c r="C33" s="5">
        <v>2010</v>
      </c>
      <c r="D33" s="45" t="s">
        <v>54</v>
      </c>
      <c r="E33" s="97">
        <v>85000</v>
      </c>
      <c r="F33" s="107">
        <v>85000</v>
      </c>
      <c r="G33" s="99">
        <v>0</v>
      </c>
    </row>
    <row r="34" spans="1:7" ht="38.25">
      <c r="A34" s="9"/>
      <c r="B34" s="10"/>
      <c r="C34" s="5">
        <v>2360</v>
      </c>
      <c r="D34" s="45" t="s">
        <v>79</v>
      </c>
      <c r="E34" s="97">
        <v>30</v>
      </c>
      <c r="F34" s="97">
        <v>30</v>
      </c>
      <c r="G34" s="108">
        <v>0</v>
      </c>
    </row>
    <row r="35" spans="1:7" ht="13.5" thickBot="1">
      <c r="A35" s="9"/>
      <c r="B35" s="21">
        <v>75095</v>
      </c>
      <c r="C35" s="21"/>
      <c r="D35" s="71" t="s">
        <v>46</v>
      </c>
      <c r="E35" s="101">
        <f>E36</f>
        <v>200000</v>
      </c>
      <c r="F35" s="101">
        <f>F36</f>
        <v>200000</v>
      </c>
      <c r="G35" s="109">
        <v>0</v>
      </c>
    </row>
    <row r="36" spans="1:7" ht="13.5" thickTop="1">
      <c r="A36" s="12"/>
      <c r="B36" s="5"/>
      <c r="C36" s="4" t="s">
        <v>35</v>
      </c>
      <c r="D36" s="34" t="s">
        <v>25</v>
      </c>
      <c r="E36" s="97">
        <v>200000</v>
      </c>
      <c r="F36" s="97">
        <v>200000</v>
      </c>
      <c r="G36" s="99">
        <v>0</v>
      </c>
    </row>
    <row r="37" spans="1:7" ht="39" thickBot="1">
      <c r="A37" s="13">
        <v>751</v>
      </c>
      <c r="B37" s="6"/>
      <c r="C37" s="6"/>
      <c r="D37" s="46" t="s">
        <v>55</v>
      </c>
      <c r="E37" s="110">
        <f t="shared" ref="E37:F38" si="7">E38</f>
        <v>1578</v>
      </c>
      <c r="F37" s="103">
        <f t="shared" si="7"/>
        <v>1578</v>
      </c>
      <c r="G37" s="106">
        <v>0</v>
      </c>
    </row>
    <row r="38" spans="1:7" ht="26.25" thickBot="1">
      <c r="A38" s="9"/>
      <c r="B38" s="58">
        <v>75101</v>
      </c>
      <c r="C38" s="58"/>
      <c r="D38" s="59" t="s">
        <v>56</v>
      </c>
      <c r="E38" s="94">
        <f t="shared" si="7"/>
        <v>1578</v>
      </c>
      <c r="F38" s="94">
        <f t="shared" si="7"/>
        <v>1578</v>
      </c>
      <c r="G38" s="96">
        <v>0</v>
      </c>
    </row>
    <row r="39" spans="1:7" ht="51.75" thickTop="1">
      <c r="A39" s="12"/>
      <c r="B39" s="5"/>
      <c r="C39" s="5">
        <v>2010</v>
      </c>
      <c r="D39" s="45" t="s">
        <v>54</v>
      </c>
      <c r="E39" s="97">
        <v>1578</v>
      </c>
      <c r="F39" s="97">
        <v>1578</v>
      </c>
      <c r="G39" s="99">
        <v>0</v>
      </c>
    </row>
    <row r="40" spans="1:7" ht="13.5" thickBot="1">
      <c r="A40" s="171">
        <v>754</v>
      </c>
      <c r="B40" s="172"/>
      <c r="C40" s="172"/>
      <c r="D40" s="146" t="s">
        <v>99</v>
      </c>
      <c r="E40" s="173">
        <f>E41</f>
        <v>691413</v>
      </c>
      <c r="F40" s="173">
        <f t="shared" ref="F40:G40" si="8">F41</f>
        <v>0</v>
      </c>
      <c r="G40" s="174">
        <f t="shared" si="8"/>
        <v>691413</v>
      </c>
    </row>
    <row r="41" spans="1:7" ht="13.5" thickBot="1">
      <c r="A41" s="9"/>
      <c r="B41" s="58">
        <v>75412</v>
      </c>
      <c r="C41" s="58"/>
      <c r="D41" s="151" t="s">
        <v>100</v>
      </c>
      <c r="E41" s="94">
        <f>E42</f>
        <v>691413</v>
      </c>
      <c r="F41" s="94">
        <f t="shared" ref="F41:G41" si="9">F42</f>
        <v>0</v>
      </c>
      <c r="G41" s="96">
        <f t="shared" si="9"/>
        <v>691413</v>
      </c>
    </row>
    <row r="42" spans="1:7" ht="48.75" thickTop="1">
      <c r="A42" s="9"/>
      <c r="B42" s="10"/>
      <c r="C42" s="139">
        <v>6207</v>
      </c>
      <c r="D42" s="154" t="s">
        <v>95</v>
      </c>
      <c r="E42" s="107">
        <v>691413</v>
      </c>
      <c r="F42" s="107"/>
      <c r="G42" s="138">
        <v>691413</v>
      </c>
    </row>
    <row r="43" spans="1:7" ht="39" thickBot="1">
      <c r="A43" s="24">
        <v>756</v>
      </c>
      <c r="B43" s="7"/>
      <c r="C43" s="7"/>
      <c r="D43" s="42" t="s">
        <v>57</v>
      </c>
      <c r="E43" s="92">
        <f>E44+E47+E54++E63+E68</f>
        <v>19638800</v>
      </c>
      <c r="F43" s="92">
        <f>F44+F47+F54++F63+F68</f>
        <v>19638800</v>
      </c>
      <c r="G43" s="93">
        <f>G44+G47+G54++G63+G68</f>
        <v>0</v>
      </c>
    </row>
    <row r="44" spans="1:7" ht="15.75" customHeight="1" thickBot="1">
      <c r="A44" s="9"/>
      <c r="B44" s="58">
        <v>75601</v>
      </c>
      <c r="C44" s="58"/>
      <c r="D44" s="60" t="s">
        <v>50</v>
      </c>
      <c r="E44" s="94">
        <f>SUM(E45:E46)</f>
        <v>20500</v>
      </c>
      <c r="F44" s="94">
        <f>SUM(F45:F46)</f>
        <v>20500</v>
      </c>
      <c r="G44" s="96">
        <v>0</v>
      </c>
    </row>
    <row r="45" spans="1:7" ht="25.5" customHeight="1" thickTop="1">
      <c r="A45" s="9"/>
      <c r="B45" s="10"/>
      <c r="C45" s="4" t="s">
        <v>14</v>
      </c>
      <c r="D45" s="45" t="s">
        <v>58</v>
      </c>
      <c r="E45" s="97">
        <v>20000</v>
      </c>
      <c r="F45" s="97">
        <v>20000</v>
      </c>
      <c r="G45" s="99">
        <v>0</v>
      </c>
    </row>
    <row r="46" spans="1:7" ht="17.25" customHeight="1">
      <c r="A46" s="9"/>
      <c r="B46" s="10"/>
      <c r="C46" s="3" t="s">
        <v>18</v>
      </c>
      <c r="D46" s="44" t="s">
        <v>59</v>
      </c>
      <c r="E46" s="100">
        <v>500</v>
      </c>
      <c r="F46" s="100">
        <v>500</v>
      </c>
      <c r="G46" s="108">
        <v>0</v>
      </c>
    </row>
    <row r="47" spans="1:7" ht="39" thickBot="1">
      <c r="A47" s="9"/>
      <c r="B47" s="21">
        <v>75615</v>
      </c>
      <c r="C47" s="21"/>
      <c r="D47" s="61" t="s">
        <v>70</v>
      </c>
      <c r="E47" s="101">
        <f>SUM(E48:E53)</f>
        <v>6982400</v>
      </c>
      <c r="F47" s="101">
        <f>SUM(F48:F53)</f>
        <v>6982400</v>
      </c>
      <c r="G47" s="102">
        <f>SUM(G48:G53)</f>
        <v>0</v>
      </c>
    </row>
    <row r="48" spans="1:7" ht="13.5" thickTop="1">
      <c r="A48" s="9"/>
      <c r="B48" s="10"/>
      <c r="C48" s="4" t="s">
        <v>10</v>
      </c>
      <c r="D48" s="34" t="s">
        <v>28</v>
      </c>
      <c r="E48" s="97">
        <v>6500000</v>
      </c>
      <c r="F48" s="97">
        <v>6500000</v>
      </c>
      <c r="G48" s="99">
        <v>0</v>
      </c>
    </row>
    <row r="49" spans="1:7">
      <c r="A49" s="9"/>
      <c r="B49" s="10"/>
      <c r="C49" s="3" t="s">
        <v>11</v>
      </c>
      <c r="D49" s="35" t="s">
        <v>29</v>
      </c>
      <c r="E49" s="100">
        <v>230000</v>
      </c>
      <c r="F49" s="100">
        <v>230000</v>
      </c>
      <c r="G49" s="99">
        <v>0</v>
      </c>
    </row>
    <row r="50" spans="1:7">
      <c r="A50" s="9"/>
      <c r="B50" s="10"/>
      <c r="C50" s="3" t="s">
        <v>12</v>
      </c>
      <c r="D50" s="35" t="s">
        <v>30</v>
      </c>
      <c r="E50" s="100">
        <v>10400</v>
      </c>
      <c r="F50" s="100">
        <v>10400</v>
      </c>
      <c r="G50" s="99">
        <v>0</v>
      </c>
    </row>
    <row r="51" spans="1:7">
      <c r="A51" s="9"/>
      <c r="B51" s="10"/>
      <c r="C51" s="3" t="s">
        <v>13</v>
      </c>
      <c r="D51" s="35" t="s">
        <v>31</v>
      </c>
      <c r="E51" s="100">
        <v>192000</v>
      </c>
      <c r="F51" s="100">
        <v>192000</v>
      </c>
      <c r="G51" s="99">
        <v>0</v>
      </c>
    </row>
    <row r="52" spans="1:7">
      <c r="A52" s="9"/>
      <c r="B52" s="10"/>
      <c r="C52" s="3" t="s">
        <v>17</v>
      </c>
      <c r="D52" s="35" t="s">
        <v>34</v>
      </c>
      <c r="E52" s="100">
        <v>35000</v>
      </c>
      <c r="F52" s="100">
        <v>35000</v>
      </c>
      <c r="G52" s="99">
        <v>0</v>
      </c>
    </row>
    <row r="53" spans="1:7" ht="13.5" customHeight="1">
      <c r="A53" s="9"/>
      <c r="B53" s="10"/>
      <c r="C53" s="3" t="s">
        <v>18</v>
      </c>
      <c r="D53" s="44" t="s">
        <v>59</v>
      </c>
      <c r="E53" s="100">
        <v>15000</v>
      </c>
      <c r="F53" s="100">
        <v>15000</v>
      </c>
      <c r="G53" s="108">
        <v>0</v>
      </c>
    </row>
    <row r="54" spans="1:7" ht="39" thickBot="1">
      <c r="A54" s="9"/>
      <c r="B54" s="21">
        <v>75616</v>
      </c>
      <c r="C54" s="21"/>
      <c r="D54" s="61" t="s">
        <v>70</v>
      </c>
      <c r="E54" s="101">
        <f>SUM(E55:E62)</f>
        <v>3155900</v>
      </c>
      <c r="F54" s="101">
        <f>SUM(F55:F62)</f>
        <v>3155900</v>
      </c>
      <c r="G54" s="102">
        <f>SUM(G55:G62)</f>
        <v>0</v>
      </c>
    </row>
    <row r="55" spans="1:7" ht="13.5" thickTop="1">
      <c r="A55" s="9"/>
      <c r="B55" s="10"/>
      <c r="C55" s="4" t="s">
        <v>10</v>
      </c>
      <c r="D55" s="34" t="s">
        <v>28</v>
      </c>
      <c r="E55" s="97">
        <v>1700000</v>
      </c>
      <c r="F55" s="97">
        <v>1700000</v>
      </c>
      <c r="G55" s="99">
        <v>0</v>
      </c>
    </row>
    <row r="56" spans="1:7">
      <c r="A56" s="9"/>
      <c r="B56" s="10"/>
      <c r="C56" s="3" t="s">
        <v>11</v>
      </c>
      <c r="D56" s="35" t="s">
        <v>29</v>
      </c>
      <c r="E56" s="100">
        <v>500000</v>
      </c>
      <c r="F56" s="100">
        <v>500000</v>
      </c>
      <c r="G56" s="99">
        <v>0</v>
      </c>
    </row>
    <row r="57" spans="1:7">
      <c r="A57" s="9"/>
      <c r="B57" s="10"/>
      <c r="C57" s="3" t="s">
        <v>12</v>
      </c>
      <c r="D57" s="35" t="s">
        <v>30</v>
      </c>
      <c r="E57" s="100">
        <v>900</v>
      </c>
      <c r="F57" s="100">
        <v>900</v>
      </c>
      <c r="G57" s="99">
        <v>0</v>
      </c>
    </row>
    <row r="58" spans="1:7">
      <c r="A58" s="9"/>
      <c r="B58" s="10"/>
      <c r="C58" s="3" t="s">
        <v>13</v>
      </c>
      <c r="D58" s="35" t="s">
        <v>31</v>
      </c>
      <c r="E58" s="100">
        <v>81000</v>
      </c>
      <c r="F58" s="100">
        <v>81000</v>
      </c>
      <c r="G58" s="99">
        <v>0</v>
      </c>
    </row>
    <row r="59" spans="1:7">
      <c r="A59" s="9"/>
      <c r="B59" s="10"/>
      <c r="C59" s="3" t="s">
        <v>15</v>
      </c>
      <c r="D59" s="35" t="s">
        <v>33</v>
      </c>
      <c r="E59" s="100">
        <v>30000</v>
      </c>
      <c r="F59" s="100">
        <v>30000</v>
      </c>
      <c r="G59" s="99">
        <v>0</v>
      </c>
    </row>
    <row r="60" spans="1:7">
      <c r="A60" s="9"/>
      <c r="B60" s="10"/>
      <c r="C60" s="3" t="s">
        <v>16</v>
      </c>
      <c r="D60" s="35" t="s">
        <v>75</v>
      </c>
      <c r="E60" s="100">
        <v>24000</v>
      </c>
      <c r="F60" s="100">
        <v>24000</v>
      </c>
      <c r="G60" s="99">
        <v>0</v>
      </c>
    </row>
    <row r="61" spans="1:7">
      <c r="A61" s="9"/>
      <c r="B61" s="10"/>
      <c r="C61" s="3" t="s">
        <v>17</v>
      </c>
      <c r="D61" s="35" t="s">
        <v>34</v>
      </c>
      <c r="E61" s="100">
        <v>800000</v>
      </c>
      <c r="F61" s="100">
        <v>800000</v>
      </c>
      <c r="G61" s="99">
        <v>0</v>
      </c>
    </row>
    <row r="62" spans="1:7" ht="17.25" customHeight="1">
      <c r="A62" s="9"/>
      <c r="B62" s="10"/>
      <c r="C62" s="3" t="s">
        <v>18</v>
      </c>
      <c r="D62" s="44" t="s">
        <v>59</v>
      </c>
      <c r="E62" s="100">
        <v>20000</v>
      </c>
      <c r="F62" s="100">
        <v>20000</v>
      </c>
      <c r="G62" s="108">
        <v>0</v>
      </c>
    </row>
    <row r="63" spans="1:7" ht="26.25" thickBot="1">
      <c r="A63" s="9"/>
      <c r="B63" s="21">
        <v>75618</v>
      </c>
      <c r="C63" s="72"/>
      <c r="D63" s="68" t="s">
        <v>61</v>
      </c>
      <c r="E63" s="101">
        <f>SUM(E64:E67)</f>
        <v>1340000</v>
      </c>
      <c r="F63" s="101">
        <f>SUM(F64:F67)</f>
        <v>1340000</v>
      </c>
      <c r="G63" s="102">
        <f>SUM(G64:G67)</f>
        <v>0</v>
      </c>
    </row>
    <row r="64" spans="1:7" ht="13.5" thickTop="1">
      <c r="A64" s="9"/>
      <c r="B64" s="10"/>
      <c r="C64" s="4" t="s">
        <v>19</v>
      </c>
      <c r="D64" s="34" t="s">
        <v>74</v>
      </c>
      <c r="E64" s="97">
        <v>35000</v>
      </c>
      <c r="F64" s="97">
        <v>35000</v>
      </c>
      <c r="G64" s="99">
        <v>0</v>
      </c>
    </row>
    <row r="65" spans="1:7">
      <c r="A65" s="9"/>
      <c r="B65" s="10"/>
      <c r="C65" s="4" t="s">
        <v>76</v>
      </c>
      <c r="D65" s="34" t="s">
        <v>77</v>
      </c>
      <c r="E65" s="97">
        <v>5000</v>
      </c>
      <c r="F65" s="97">
        <v>5000</v>
      </c>
      <c r="G65" s="99">
        <v>0</v>
      </c>
    </row>
    <row r="66" spans="1:7">
      <c r="A66" s="9"/>
      <c r="B66" s="10"/>
      <c r="C66" s="47" t="s">
        <v>20</v>
      </c>
      <c r="D66" s="34" t="s">
        <v>32</v>
      </c>
      <c r="E66" s="100">
        <v>500000</v>
      </c>
      <c r="F66" s="100">
        <v>500000</v>
      </c>
      <c r="G66" s="99">
        <v>0</v>
      </c>
    </row>
    <row r="67" spans="1:7" ht="38.25">
      <c r="A67" s="9"/>
      <c r="B67" s="10"/>
      <c r="C67" s="14" t="s">
        <v>9</v>
      </c>
      <c r="D67" s="40" t="s">
        <v>60</v>
      </c>
      <c r="E67" s="97">
        <v>800000</v>
      </c>
      <c r="F67" s="97">
        <v>800000</v>
      </c>
      <c r="G67" s="108">
        <v>0</v>
      </c>
    </row>
    <row r="68" spans="1:7" ht="26.25" thickBot="1">
      <c r="A68" s="9"/>
      <c r="B68" s="21">
        <v>75621</v>
      </c>
      <c r="C68" s="22"/>
      <c r="D68" s="75" t="s">
        <v>62</v>
      </c>
      <c r="E68" s="111">
        <f>SUM(E69:E70)</f>
        <v>8140000</v>
      </c>
      <c r="F68" s="111">
        <f>SUM(F69:F70)</f>
        <v>8140000</v>
      </c>
      <c r="G68" s="109">
        <f>SUM(G69:G70)</f>
        <v>0</v>
      </c>
    </row>
    <row r="69" spans="1:7" ht="13.5" thickTop="1">
      <c r="A69" s="9"/>
      <c r="B69" s="10"/>
      <c r="C69" s="4" t="s">
        <v>21</v>
      </c>
      <c r="D69" s="74" t="s">
        <v>26</v>
      </c>
      <c r="E69" s="97">
        <v>7800000</v>
      </c>
      <c r="F69" s="97">
        <v>7800000</v>
      </c>
      <c r="G69" s="99">
        <v>0</v>
      </c>
    </row>
    <row r="70" spans="1:7">
      <c r="A70" s="12"/>
      <c r="B70" s="5"/>
      <c r="C70" s="4" t="s">
        <v>22</v>
      </c>
      <c r="D70" s="34" t="s">
        <v>27</v>
      </c>
      <c r="E70" s="100">
        <v>340000</v>
      </c>
      <c r="F70" s="100">
        <v>340000</v>
      </c>
      <c r="G70" s="99">
        <v>0</v>
      </c>
    </row>
    <row r="71" spans="1:7" ht="13.5" thickBot="1">
      <c r="A71" s="16">
        <v>758</v>
      </c>
      <c r="B71" s="2"/>
      <c r="C71" s="2"/>
      <c r="D71" s="25" t="s">
        <v>4</v>
      </c>
      <c r="E71" s="103">
        <f>E72+E74</f>
        <v>6476750</v>
      </c>
      <c r="F71" s="103">
        <f t="shared" ref="F71:G71" si="10">F72+F74</f>
        <v>6476750</v>
      </c>
      <c r="G71" s="105">
        <f t="shared" si="10"/>
        <v>0</v>
      </c>
    </row>
    <row r="72" spans="1:7" ht="26.25" thickBot="1">
      <c r="A72" s="36"/>
      <c r="B72" s="66">
        <v>75801</v>
      </c>
      <c r="C72" s="66"/>
      <c r="D72" s="59" t="s">
        <v>63</v>
      </c>
      <c r="E72" s="94">
        <f>E73</f>
        <v>6409039</v>
      </c>
      <c r="F72" s="94">
        <f>F73</f>
        <v>6409039</v>
      </c>
      <c r="G72" s="96">
        <v>0</v>
      </c>
    </row>
    <row r="73" spans="1:7" ht="13.5" thickTop="1">
      <c r="A73" s="9"/>
      <c r="B73" s="5"/>
      <c r="C73" s="5">
        <v>2920</v>
      </c>
      <c r="D73" s="34" t="s">
        <v>36</v>
      </c>
      <c r="E73" s="112">
        <v>6409039</v>
      </c>
      <c r="F73" s="112">
        <v>6409039</v>
      </c>
      <c r="G73" s="99">
        <v>0</v>
      </c>
    </row>
    <row r="74" spans="1:7" ht="13.5" thickBot="1">
      <c r="A74" s="9"/>
      <c r="B74" s="18">
        <v>75831</v>
      </c>
      <c r="C74" s="18"/>
      <c r="D74" s="73" t="s">
        <v>41</v>
      </c>
      <c r="E74" s="111">
        <f>E75</f>
        <v>67711</v>
      </c>
      <c r="F74" s="111">
        <f>F75</f>
        <v>67711</v>
      </c>
      <c r="G74" s="109">
        <v>0</v>
      </c>
    </row>
    <row r="75" spans="1:7" ht="13.5" thickTop="1">
      <c r="A75" s="12"/>
      <c r="B75" s="5"/>
      <c r="C75" s="5">
        <v>2920</v>
      </c>
      <c r="D75" s="34" t="s">
        <v>36</v>
      </c>
      <c r="E75" s="112">
        <v>67711</v>
      </c>
      <c r="F75" s="112">
        <v>67711</v>
      </c>
      <c r="G75" s="99">
        <v>0</v>
      </c>
    </row>
    <row r="76" spans="1:7" ht="13.5" thickBot="1">
      <c r="A76" s="13">
        <v>801</v>
      </c>
      <c r="B76" s="6"/>
      <c r="C76" s="6"/>
      <c r="D76" s="17" t="s">
        <v>1</v>
      </c>
      <c r="E76" s="110">
        <f>E77+E79+E82</f>
        <v>1645168</v>
      </c>
      <c r="F76" s="110">
        <f t="shared" ref="F76:G76" si="11">F77+F79+F82</f>
        <v>282000</v>
      </c>
      <c r="G76" s="106">
        <f t="shared" si="11"/>
        <v>1363168</v>
      </c>
    </row>
    <row r="77" spans="1:7" ht="13.5" thickBot="1">
      <c r="A77" s="36"/>
      <c r="B77" s="66">
        <v>80101</v>
      </c>
      <c r="C77" s="77"/>
      <c r="D77" s="78" t="s">
        <v>78</v>
      </c>
      <c r="E77" s="113">
        <f>SUM(E78:E78)</f>
        <v>20000</v>
      </c>
      <c r="F77" s="113">
        <f>SUM(F78:F78)</f>
        <v>20000</v>
      </c>
      <c r="G77" s="114">
        <v>0</v>
      </c>
    </row>
    <row r="78" spans="1:7" ht="51.75" thickTop="1">
      <c r="A78" s="36"/>
      <c r="B78" s="1"/>
      <c r="C78" s="76" t="s">
        <v>8</v>
      </c>
      <c r="D78" s="40" t="s">
        <v>67</v>
      </c>
      <c r="E78" s="115">
        <v>20000</v>
      </c>
      <c r="F78" s="115">
        <v>20000</v>
      </c>
      <c r="G78" s="116">
        <v>0</v>
      </c>
    </row>
    <row r="79" spans="1:7" ht="13.5" thickBot="1">
      <c r="A79" s="36"/>
      <c r="B79" s="19">
        <v>80104</v>
      </c>
      <c r="C79" s="19"/>
      <c r="D79" s="79" t="s">
        <v>42</v>
      </c>
      <c r="E79" s="111">
        <f>SUM(E80:E81)</f>
        <v>262000</v>
      </c>
      <c r="F79" s="111">
        <f>SUM(F80:F81)</f>
        <v>262000</v>
      </c>
      <c r="G79" s="109">
        <v>0</v>
      </c>
    </row>
    <row r="80" spans="1:7" ht="13.5" thickTop="1">
      <c r="A80" s="9"/>
      <c r="B80" s="10"/>
      <c r="C80" s="4" t="s">
        <v>23</v>
      </c>
      <c r="D80" s="34" t="s">
        <v>37</v>
      </c>
      <c r="E80" s="97">
        <v>192000</v>
      </c>
      <c r="F80" s="97">
        <v>192000</v>
      </c>
      <c r="G80" s="99">
        <v>0</v>
      </c>
    </row>
    <row r="81" spans="1:7" ht="25.5">
      <c r="A81" s="9"/>
      <c r="B81" s="10"/>
      <c r="C81" s="3">
        <v>2310</v>
      </c>
      <c r="D81" s="43" t="s">
        <v>64</v>
      </c>
      <c r="E81" s="100">
        <v>70000</v>
      </c>
      <c r="F81" s="100">
        <v>70000</v>
      </c>
      <c r="G81" s="108">
        <v>0</v>
      </c>
    </row>
    <row r="82" spans="1:7" ht="13.5" thickBot="1">
      <c r="A82" s="9"/>
      <c r="B82" s="21">
        <v>80110</v>
      </c>
      <c r="C82" s="67"/>
      <c r="D82" s="68" t="s">
        <v>101</v>
      </c>
      <c r="E82" s="101">
        <f>E83</f>
        <v>1363168</v>
      </c>
      <c r="F82" s="101">
        <f t="shared" ref="F82:G82" si="12">F83</f>
        <v>0</v>
      </c>
      <c r="G82" s="102">
        <f t="shared" si="12"/>
        <v>1363168</v>
      </c>
    </row>
    <row r="83" spans="1:7" ht="49.5" thickTop="1" thickBot="1">
      <c r="A83" s="9"/>
      <c r="B83" s="10"/>
      <c r="C83" s="139">
        <v>6207</v>
      </c>
      <c r="D83" s="154" t="s">
        <v>95</v>
      </c>
      <c r="E83" s="107">
        <v>1363168</v>
      </c>
      <c r="F83" s="107"/>
      <c r="G83" s="138">
        <v>1363168</v>
      </c>
    </row>
    <row r="84" spans="1:7" ht="14.25" thickTop="1" thickBot="1">
      <c r="A84" s="13">
        <v>852</v>
      </c>
      <c r="B84" s="6"/>
      <c r="C84" s="139"/>
      <c r="D84" s="175" t="s">
        <v>102</v>
      </c>
      <c r="E84" s="103">
        <f>E85+E89+E92+E94+E96+E99</f>
        <v>2817044</v>
      </c>
      <c r="F84" s="103">
        <f t="shared" ref="F84:G84" si="13">F85+F89+F92+F94+F96+F99</f>
        <v>2817044</v>
      </c>
      <c r="G84" s="105">
        <f t="shared" si="13"/>
        <v>0</v>
      </c>
    </row>
    <row r="85" spans="1:7" ht="39" thickBot="1">
      <c r="A85" s="36"/>
      <c r="B85" s="66">
        <v>85212</v>
      </c>
      <c r="C85" s="63"/>
      <c r="D85" s="59" t="s">
        <v>107</v>
      </c>
      <c r="E85" s="94">
        <f>SUM(E86:E88)</f>
        <v>2102000</v>
      </c>
      <c r="F85" s="94">
        <f>SUM(F86:F88)</f>
        <v>2102000</v>
      </c>
      <c r="G85" s="96">
        <v>0</v>
      </c>
    </row>
    <row r="86" spans="1:7" ht="26.25" thickTop="1">
      <c r="A86" s="36"/>
      <c r="B86" s="1"/>
      <c r="C86" s="139" t="s">
        <v>88</v>
      </c>
      <c r="D86" s="137" t="s">
        <v>89</v>
      </c>
      <c r="E86" s="107">
        <v>5000</v>
      </c>
      <c r="F86" s="107">
        <v>5000</v>
      </c>
      <c r="G86" s="138">
        <v>0</v>
      </c>
    </row>
    <row r="87" spans="1:7" ht="51">
      <c r="A87" s="36"/>
      <c r="B87" s="7"/>
      <c r="C87" s="4" t="s">
        <v>24</v>
      </c>
      <c r="D87" s="45" t="s">
        <v>54</v>
      </c>
      <c r="E87" s="97">
        <v>2091000</v>
      </c>
      <c r="F87" s="97">
        <v>2091000</v>
      </c>
      <c r="G87" s="99">
        <v>0</v>
      </c>
    </row>
    <row r="88" spans="1:7" ht="38.25">
      <c r="A88" s="36"/>
      <c r="B88" s="7"/>
      <c r="C88" s="3">
        <v>2360</v>
      </c>
      <c r="D88" s="44" t="s">
        <v>79</v>
      </c>
      <c r="E88" s="100">
        <v>6000</v>
      </c>
      <c r="F88" s="100">
        <v>6000</v>
      </c>
      <c r="G88" s="108">
        <v>0</v>
      </c>
    </row>
    <row r="89" spans="1:7" ht="64.5" thickBot="1">
      <c r="A89" s="36"/>
      <c r="B89" s="20">
        <v>85213</v>
      </c>
      <c r="C89" s="64"/>
      <c r="D89" s="80" t="s">
        <v>84</v>
      </c>
      <c r="E89" s="101">
        <f>E90+E91</f>
        <v>36000</v>
      </c>
      <c r="F89" s="101">
        <f t="shared" ref="F89:G89" si="14">F90+F91</f>
        <v>36000</v>
      </c>
      <c r="G89" s="102">
        <f t="shared" si="14"/>
        <v>0</v>
      </c>
    </row>
    <row r="90" spans="1:7" ht="51.75" thickTop="1">
      <c r="A90" s="36"/>
      <c r="B90" s="10"/>
      <c r="C90" s="4" t="s">
        <v>24</v>
      </c>
      <c r="D90" s="45" t="s">
        <v>54</v>
      </c>
      <c r="E90" s="97">
        <v>7000</v>
      </c>
      <c r="F90" s="97">
        <v>7000</v>
      </c>
      <c r="G90" s="99">
        <v>0</v>
      </c>
    </row>
    <row r="91" spans="1:7" ht="25.5">
      <c r="A91" s="36"/>
      <c r="B91" s="10"/>
      <c r="C91" s="129">
        <v>2030</v>
      </c>
      <c r="D91" s="130" t="s">
        <v>66</v>
      </c>
      <c r="E91" s="100">
        <v>29000</v>
      </c>
      <c r="F91" s="100">
        <v>29000</v>
      </c>
      <c r="G91" s="108">
        <v>0</v>
      </c>
    </row>
    <row r="92" spans="1:7" ht="26.25" thickBot="1">
      <c r="A92" s="36"/>
      <c r="B92" s="20">
        <v>85214</v>
      </c>
      <c r="C92" s="64"/>
      <c r="D92" s="61" t="s">
        <v>65</v>
      </c>
      <c r="E92" s="111">
        <f>SUM(E93:E93)</f>
        <v>125000</v>
      </c>
      <c r="F92" s="111">
        <f>SUM(F93:F93)</f>
        <v>125000</v>
      </c>
      <c r="G92" s="102">
        <v>0</v>
      </c>
    </row>
    <row r="93" spans="1:7" ht="26.25" thickTop="1">
      <c r="A93" s="36"/>
      <c r="B93" s="7"/>
      <c r="C93" s="134">
        <v>2030</v>
      </c>
      <c r="D93" s="135" t="s">
        <v>66</v>
      </c>
      <c r="E93" s="97">
        <v>125000</v>
      </c>
      <c r="F93" s="128">
        <v>125000</v>
      </c>
      <c r="G93" s="108">
        <v>0</v>
      </c>
    </row>
    <row r="94" spans="1:7" ht="13.5" thickBot="1">
      <c r="A94" s="36"/>
      <c r="B94" s="131">
        <v>85216</v>
      </c>
      <c r="C94" s="132"/>
      <c r="D94" s="68" t="s">
        <v>87</v>
      </c>
      <c r="E94" s="133">
        <f>E95</f>
        <v>259000</v>
      </c>
      <c r="F94" s="133">
        <f t="shared" ref="F94:G94" si="15">F95</f>
        <v>259000</v>
      </c>
      <c r="G94" s="140">
        <f t="shared" si="15"/>
        <v>0</v>
      </c>
    </row>
    <row r="95" spans="1:7" ht="26.25" thickTop="1">
      <c r="A95" s="36"/>
      <c r="B95" s="7"/>
      <c r="C95" s="134">
        <v>2030</v>
      </c>
      <c r="D95" s="135" t="s">
        <v>66</v>
      </c>
      <c r="E95" s="112">
        <v>259000</v>
      </c>
      <c r="F95" s="117">
        <v>259000</v>
      </c>
      <c r="G95" s="99">
        <v>0</v>
      </c>
    </row>
    <row r="96" spans="1:7" ht="13.5" thickBot="1">
      <c r="A96" s="9"/>
      <c r="B96" s="21">
        <v>85219</v>
      </c>
      <c r="C96" s="23"/>
      <c r="D96" s="73" t="s">
        <v>43</v>
      </c>
      <c r="E96" s="111">
        <f>E98+E97</f>
        <v>118000</v>
      </c>
      <c r="F96" s="111">
        <f t="shared" ref="F96:G96" si="16">F98+F97</f>
        <v>118000</v>
      </c>
      <c r="G96" s="109">
        <f t="shared" si="16"/>
        <v>0</v>
      </c>
    </row>
    <row r="97" spans="1:7" ht="13.5" thickTop="1">
      <c r="A97" s="9"/>
      <c r="B97" s="10"/>
      <c r="C97" s="168" t="s">
        <v>35</v>
      </c>
      <c r="D97" s="176" t="s">
        <v>25</v>
      </c>
      <c r="E97" s="107">
        <v>12000</v>
      </c>
      <c r="F97" s="170">
        <v>12000</v>
      </c>
      <c r="G97" s="138"/>
    </row>
    <row r="98" spans="1:7" ht="25.5">
      <c r="A98" s="9"/>
      <c r="B98" s="10"/>
      <c r="C98" s="179">
        <v>2030</v>
      </c>
      <c r="D98" s="180" t="s">
        <v>66</v>
      </c>
      <c r="E98" s="100">
        <v>106000</v>
      </c>
      <c r="F98" s="182">
        <v>106000</v>
      </c>
      <c r="G98" s="99">
        <v>0</v>
      </c>
    </row>
    <row r="99" spans="1:7" ht="13.5" thickBot="1">
      <c r="A99" s="9"/>
      <c r="B99" s="21">
        <v>85295</v>
      </c>
      <c r="C99" s="177"/>
      <c r="D99" s="61"/>
      <c r="E99" s="101">
        <f>SUM(E100:E101)</f>
        <v>177044</v>
      </c>
      <c r="F99" s="101">
        <f t="shared" ref="F99:G99" si="17">SUM(F100:F101)</f>
        <v>177044</v>
      </c>
      <c r="G99" s="102">
        <f t="shared" si="17"/>
        <v>0</v>
      </c>
    </row>
    <row r="100" spans="1:7" ht="26.25" thickTop="1">
      <c r="A100" s="9"/>
      <c r="B100" s="10"/>
      <c r="C100" s="178">
        <v>2030</v>
      </c>
      <c r="D100" s="135" t="s">
        <v>66</v>
      </c>
      <c r="E100" s="107">
        <v>87000</v>
      </c>
      <c r="F100" s="170">
        <v>87000</v>
      </c>
      <c r="G100" s="138"/>
    </row>
    <row r="101" spans="1:7" ht="51.75" thickBot="1">
      <c r="A101" s="9"/>
      <c r="B101" s="10"/>
      <c r="C101" s="179">
        <v>2460</v>
      </c>
      <c r="D101" s="136" t="s">
        <v>81</v>
      </c>
      <c r="E101" s="100">
        <v>90044</v>
      </c>
      <c r="F101" s="181">
        <v>90044</v>
      </c>
      <c r="G101" s="108"/>
    </row>
    <row r="102" spans="1:7">
      <c r="A102" s="9"/>
      <c r="B102" s="10"/>
      <c r="C102" s="81"/>
      <c r="D102" s="41"/>
      <c r="E102" s="112"/>
      <c r="F102" s="117"/>
      <c r="G102" s="166"/>
    </row>
    <row r="103" spans="1:7" ht="13.5" thickBot="1">
      <c r="A103" s="13">
        <v>853</v>
      </c>
      <c r="B103" s="6"/>
      <c r="C103" s="82"/>
      <c r="D103" s="83" t="s">
        <v>80</v>
      </c>
      <c r="E103" s="110">
        <f>E104</f>
        <v>140000</v>
      </c>
      <c r="F103" s="110">
        <f>F104</f>
        <v>140000</v>
      </c>
      <c r="G103" s="106">
        <f>G104</f>
        <v>0</v>
      </c>
    </row>
    <row r="104" spans="1:7" ht="13.5" thickBot="1">
      <c r="A104" s="9"/>
      <c r="B104" s="58">
        <v>85395</v>
      </c>
      <c r="C104" s="84"/>
      <c r="D104" s="70" t="s">
        <v>46</v>
      </c>
      <c r="E104" s="94">
        <f>SUM(E105:E105)</f>
        <v>140000</v>
      </c>
      <c r="F104" s="94">
        <f>SUM(F105:F105)</f>
        <v>140000</v>
      </c>
      <c r="G104" s="96">
        <v>0</v>
      </c>
    </row>
    <row r="105" spans="1:7" ht="51.75" thickTop="1">
      <c r="A105" s="9"/>
      <c r="B105" s="184"/>
      <c r="C105" s="185">
        <v>2460</v>
      </c>
      <c r="D105" s="186" t="s">
        <v>81</v>
      </c>
      <c r="E105" s="107">
        <v>140000</v>
      </c>
      <c r="F105" s="170">
        <v>140000</v>
      </c>
      <c r="G105" s="138">
        <v>0</v>
      </c>
    </row>
    <row r="106" spans="1:7" ht="13.5" thickBot="1">
      <c r="A106" s="192">
        <v>900</v>
      </c>
      <c r="B106" s="187"/>
      <c r="C106" s="188"/>
      <c r="D106" s="163" t="s">
        <v>103</v>
      </c>
      <c r="E106" s="189">
        <f>E107</f>
        <v>50000</v>
      </c>
      <c r="F106" s="189">
        <f t="shared" ref="F106:G106" si="18">F107</f>
        <v>50000</v>
      </c>
      <c r="G106" s="193">
        <f t="shared" si="18"/>
        <v>0</v>
      </c>
    </row>
    <row r="107" spans="1:7" ht="29.25" customHeight="1" thickBot="1">
      <c r="A107" s="87"/>
      <c r="B107" s="191">
        <v>90019</v>
      </c>
      <c r="C107" s="84"/>
      <c r="D107" s="151" t="s">
        <v>104</v>
      </c>
      <c r="E107" s="94">
        <f>E108</f>
        <v>50000</v>
      </c>
      <c r="F107" s="94">
        <f t="shared" ref="F107:G107" si="19">F108</f>
        <v>50000</v>
      </c>
      <c r="G107" s="96">
        <f t="shared" si="19"/>
        <v>0</v>
      </c>
    </row>
    <row r="108" spans="1:7" ht="13.5" thickTop="1">
      <c r="A108" s="194"/>
      <c r="B108" s="74"/>
      <c r="C108" s="4" t="s">
        <v>105</v>
      </c>
      <c r="D108" s="190" t="s">
        <v>106</v>
      </c>
      <c r="E108" s="107">
        <v>50000</v>
      </c>
      <c r="F108" s="170">
        <v>50000</v>
      </c>
      <c r="G108" s="138"/>
    </row>
    <row r="109" spans="1:7" ht="13.5" thickBot="1">
      <c r="A109" s="16" t="s">
        <v>2</v>
      </c>
      <c r="B109" s="25" t="s">
        <v>2</v>
      </c>
      <c r="C109" s="25" t="s">
        <v>2</v>
      </c>
      <c r="D109" s="183" t="s">
        <v>48</v>
      </c>
      <c r="E109" s="103">
        <f>E10+E13+E17+E20+E28+E31+E37+E40+E43+E71+E76+E84+E103+E106</f>
        <v>43958271</v>
      </c>
      <c r="F109" s="103">
        <f t="shared" ref="F109:G109" si="20">F10+F13+F17+F20+F28+F31+F37+F40+F43+F71+F76+F84+F103+F106</f>
        <v>30008702</v>
      </c>
      <c r="G109" s="105">
        <f t="shared" si="20"/>
        <v>13949569</v>
      </c>
    </row>
    <row r="110" spans="1:7">
      <c r="A110" s="11"/>
      <c r="B110" s="11"/>
      <c r="C110" s="11"/>
      <c r="D110" s="11"/>
    </row>
    <row r="111" spans="1:7">
      <c r="A111" s="11"/>
      <c r="B111" s="11"/>
      <c r="C111" s="11"/>
      <c r="D111" s="11"/>
      <c r="E111" s="26"/>
    </row>
    <row r="112" spans="1:7">
      <c r="A112" s="11"/>
      <c r="B112" s="27"/>
      <c r="C112" s="11"/>
      <c r="D112" s="11"/>
    </row>
    <row r="113" spans="1:5">
      <c r="A113" s="11"/>
      <c r="B113" s="11"/>
      <c r="C113" s="11"/>
      <c r="D113" s="11"/>
      <c r="E113" s="26"/>
    </row>
    <row r="114" spans="1:5">
      <c r="A114" s="28"/>
      <c r="B114" s="28"/>
      <c r="C114" s="31"/>
      <c r="D114" s="28"/>
    </row>
    <row r="115" spans="1:5">
      <c r="A115" s="11"/>
      <c r="B115" s="11"/>
      <c r="C115" s="30"/>
      <c r="D115" s="11"/>
    </row>
    <row r="116" spans="1:5">
      <c r="A116" s="11"/>
      <c r="B116" s="11"/>
      <c r="C116" s="30"/>
      <c r="D116" s="11"/>
    </row>
    <row r="117" spans="1:5">
      <c r="A117" s="11"/>
      <c r="B117" s="11"/>
      <c r="C117" s="11"/>
      <c r="D117" s="11"/>
      <c r="E117" s="26"/>
    </row>
    <row r="118" spans="1:5">
      <c r="A118" s="11"/>
      <c r="B118" s="11"/>
      <c r="C118" s="11"/>
      <c r="D118" s="11"/>
    </row>
    <row r="119" spans="1:5">
      <c r="A119" s="11"/>
      <c r="B119" s="11"/>
      <c r="C119" s="11"/>
      <c r="D119" s="11"/>
      <c r="E119" s="26"/>
    </row>
    <row r="120" spans="1:5">
      <c r="A120" s="11"/>
      <c r="B120" s="11"/>
      <c r="C120" s="11"/>
      <c r="D120" s="11"/>
    </row>
    <row r="121" spans="1:5">
      <c r="A121" s="28"/>
      <c r="B121" s="28"/>
      <c r="C121" s="28"/>
      <c r="D121" s="28"/>
    </row>
    <row r="122" spans="1:5">
      <c r="A122" s="11"/>
      <c r="B122" s="11"/>
      <c r="C122" s="11"/>
      <c r="D122" s="28"/>
    </row>
    <row r="123" spans="1:5">
      <c r="A123" s="11"/>
      <c r="B123" s="11"/>
      <c r="C123" s="11"/>
      <c r="D123" s="28"/>
    </row>
    <row r="124" spans="1:5">
      <c r="A124" s="11"/>
      <c r="B124" s="11"/>
      <c r="C124" s="11"/>
      <c r="D124" s="29"/>
    </row>
    <row r="125" spans="1:5">
      <c r="A125" s="11"/>
      <c r="B125" s="11"/>
      <c r="C125" s="11"/>
      <c r="D125" s="29"/>
    </row>
    <row r="126" spans="1:5">
      <c r="A126" s="11"/>
      <c r="B126" s="11"/>
      <c r="C126" s="11"/>
      <c r="D126" s="11"/>
    </row>
    <row r="127" spans="1:5">
      <c r="A127" s="11"/>
      <c r="B127" s="11"/>
      <c r="C127" s="11"/>
      <c r="D127" s="11"/>
    </row>
    <row r="128" spans="1:5">
      <c r="A128" s="11"/>
      <c r="B128" s="11"/>
      <c r="C128" s="11"/>
      <c r="D128" s="11"/>
    </row>
    <row r="129" spans="1:4">
      <c r="A129" s="11"/>
      <c r="B129" s="11"/>
      <c r="C129" s="11"/>
      <c r="D129" s="11"/>
    </row>
    <row r="130" spans="1:4">
      <c r="A130" s="11"/>
      <c r="B130" s="11"/>
      <c r="C130" s="11"/>
      <c r="D130" s="11"/>
    </row>
    <row r="131" spans="1:4">
      <c r="A131" s="28"/>
      <c r="B131" s="28"/>
      <c r="C131" s="31"/>
      <c r="D131" s="28"/>
    </row>
    <row r="132" spans="1:4">
      <c r="A132" s="28"/>
      <c r="B132" s="28"/>
      <c r="C132" s="31"/>
      <c r="D132" s="28"/>
    </row>
    <row r="133" spans="1:4">
      <c r="A133" s="29"/>
      <c r="B133" s="29"/>
      <c r="C133" s="32"/>
      <c r="D133" s="29"/>
    </row>
    <row r="134" spans="1:4">
      <c r="A134" s="29"/>
      <c r="B134" s="29"/>
      <c r="C134" s="32"/>
      <c r="D134" s="29"/>
    </row>
    <row r="135" spans="1:4">
      <c r="A135" s="29"/>
      <c r="B135" s="29"/>
      <c r="C135" s="32"/>
      <c r="D135" s="29"/>
    </row>
    <row r="136" spans="1:4">
      <c r="A136" s="28"/>
      <c r="B136" s="28"/>
      <c r="C136" s="30"/>
      <c r="D136" s="11"/>
    </row>
    <row r="137" spans="1:4">
      <c r="A137" s="28"/>
      <c r="B137" s="28"/>
      <c r="C137" s="33"/>
      <c r="D137" s="11"/>
    </row>
    <row r="138" spans="1:4">
      <c r="A138" s="28"/>
      <c r="B138" s="28"/>
      <c r="C138" s="33"/>
      <c r="D138" s="11"/>
    </row>
    <row r="139" spans="1:4">
      <c r="A139" s="28"/>
      <c r="B139" s="28"/>
      <c r="C139" s="31"/>
      <c r="D139" s="28"/>
    </row>
    <row r="140" spans="1:4">
      <c r="A140" s="28"/>
      <c r="B140" s="29"/>
      <c r="C140" s="32"/>
      <c r="D140" s="29"/>
    </row>
    <row r="141" spans="1:4">
      <c r="A141" s="28"/>
      <c r="B141" s="28"/>
      <c r="C141" s="31"/>
      <c r="D141" s="29"/>
    </row>
    <row r="142" spans="1:4">
      <c r="A142" s="28"/>
      <c r="B142" s="28"/>
      <c r="C142" s="31"/>
      <c r="D142" s="29"/>
    </row>
    <row r="143" spans="1:4">
      <c r="A143" s="28"/>
      <c r="B143" s="28"/>
      <c r="C143" s="31"/>
      <c r="D143" s="29"/>
    </row>
    <row r="144" spans="1:4">
      <c r="A144" s="11"/>
      <c r="B144" s="11"/>
      <c r="C144" s="30"/>
      <c r="D144" s="11"/>
    </row>
    <row r="145" spans="1:4">
      <c r="A145" s="11"/>
      <c r="B145" s="11"/>
      <c r="C145" s="33"/>
      <c r="D145" s="11"/>
    </row>
    <row r="146" spans="1:4">
      <c r="A146" s="11"/>
      <c r="B146" s="11"/>
      <c r="C146" s="33"/>
      <c r="D146" s="11"/>
    </row>
    <row r="147" spans="1:4">
      <c r="A147" s="11"/>
      <c r="B147" s="11"/>
      <c r="C147" s="33"/>
      <c r="D147" s="11"/>
    </row>
    <row r="148" spans="1:4">
      <c r="A148" s="11"/>
      <c r="B148" s="11"/>
      <c r="C148" s="33"/>
      <c r="D148" s="11"/>
    </row>
    <row r="149" spans="1:4">
      <c r="A149" s="11"/>
      <c r="B149" s="11"/>
      <c r="C149" s="33"/>
      <c r="D149" s="11"/>
    </row>
    <row r="150" spans="1:4">
      <c r="A150" s="11"/>
      <c r="B150" s="11"/>
      <c r="C150" s="30"/>
      <c r="D150" s="11"/>
    </row>
    <row r="151" spans="1:4">
      <c r="A151" s="11"/>
      <c r="B151" s="11"/>
      <c r="C151" s="33"/>
      <c r="D151" s="11"/>
    </row>
    <row r="152" spans="1:4">
      <c r="A152" s="11"/>
      <c r="B152" s="11"/>
      <c r="C152" s="33"/>
      <c r="D152" s="11"/>
    </row>
    <row r="153" spans="1:4">
      <c r="A153" s="11"/>
      <c r="B153" s="11"/>
      <c r="C153" s="33"/>
      <c r="D153" s="11"/>
    </row>
    <row r="154" spans="1:4">
      <c r="A154" s="28"/>
      <c r="B154" s="28"/>
      <c r="C154" s="28"/>
      <c r="D154" s="28"/>
    </row>
    <row r="155" spans="1:4">
      <c r="A155" s="28"/>
      <c r="B155" s="28"/>
      <c r="C155" s="28"/>
      <c r="D155" s="28"/>
    </row>
    <row r="156" spans="1:4">
      <c r="A156" s="28"/>
      <c r="B156" s="28"/>
      <c r="C156" s="28"/>
      <c r="D156" s="28"/>
    </row>
    <row r="163" spans="5:5">
      <c r="E163" s="26"/>
    </row>
  </sheetData>
  <phoneticPr fontId="0" type="noConversion"/>
  <printOptions horizontalCentered="1"/>
  <pageMargins left="0.19685039370078741" right="0" top="0.98425196850393704" bottom="0.98425196850393704" header="0.51181102362204722" footer="0.51181102362204722"/>
  <pageSetup paperSize="9" orientation="landscape" horizontalDpi="429496729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 2010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2010-11-10T16:20:15Z</cp:lastPrinted>
  <dcterms:created xsi:type="dcterms:W3CDTF">1997-03-25T00:14:35Z</dcterms:created>
  <dcterms:modified xsi:type="dcterms:W3CDTF">2010-11-15T07:13:44Z</dcterms:modified>
</cp:coreProperties>
</file>